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3er. TRIMESTRE 2023 CONAC\4 INFORMACION PRESUPUESTARIA\4 DATO ABIERTO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<sst xmlns="http://schemas.openxmlformats.org/spreadsheetml/2006/main" count="89" uniqueCount="89">
  <si>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</si>
  <si>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</si>
  <si>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</si>
  <si>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</si>
  <si>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</si>
  <si>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</si>
  <si>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</si>
  <si>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</si>
  <si>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</si>
  <si>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</si>
  <si>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</si>
  <si>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</si>
  <si>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</si>
  <si>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</si>
  <si>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</si>
  <si>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</si>
  <si>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</si>
  <si>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</si>
  <si>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</si>
  <si>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</si>
  <si>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</si>
  <si>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</si>
  <si>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</si>
  <si>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</si>
  <si>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</si>
  <si>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</si>
  <si>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</si>
  <si>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</si>
  <si>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</si>
  <si>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</si>
  <si>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</si>
  <si>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</si>
  <si>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</si>
  <si>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</si>
  <si>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</si>
  <si>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</si>
  <si>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</si>
  <si>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</si>
  <si>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</si>
  <si>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</si>
  <si>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</si>
  <si>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</si>
  <si>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</si>
  <si>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</si>
  <si>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</si>
  <si>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</si>
  <si>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</si>
  <si>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</si>
  <si>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</si>
  <si>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</si>
  <si>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</si>
  <si>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</si>
  <si>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</si>
  <si>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</si>
  <si>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</si>
  <si>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</si>
  <si>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</si>
  <si>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</si>
  <si>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</si>
  <si>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</si>
  <si>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</si>
  <si>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</si>
  <si>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</si>
  <si>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</si>
  <si>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</si>
  <si>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</si>
  <si>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</si>
  <si>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</si>
  <si>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</si>
  <si>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</si>
  <si>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</si>
  <si>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</si>
  <si>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</si>
  <si>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</si>
  <si>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</si>
  <si>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</si>
  <si>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</si>
  <si>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</si>
  <si>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</si>
  <si>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</si>
  <si>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</si>
  <si>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</si>
  <si>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</si>
  <si>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</si>
  <si>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de Agua Potable y Alcantarillado de San Francisco del Rincón, Gto.
Estado Analítico del Ejercicio del Presupuesto de Egresos
Clasificación por Objeto del Gasto (Capítulo y Concepto)
Del 1 de Enero al 30 de Septiembre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</si>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</sst>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9" fillId="0" borderId="0" xfId="0" applyFont="1"/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topLeftCell="A65" workbookViewId="0">
      <selection activeCell="A93" sqref="A9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4" t="s">
        <v>84</v>
      </c>
      <c r="B1" s="24"/>
      <c r="C1" s="24"/>
      <c r="D1" s="24"/>
      <c r="E1" s="24"/>
      <c r="F1" s="24"/>
      <c r="G1" s="25"/>
    </row>
    <row r="2" spans="1:8" x14ac:dyDescent="0.2">
      <c r="A2" s="22"/>
      <c r="B2" s="26" t="s">
        <v>15</v>
      </c>
      <c r="C2" s="24"/>
      <c r="D2" s="24"/>
      <c r="E2" s="24"/>
      <c r="F2" s="25"/>
      <c r="G2" s="27" t="s">
        <v>14</v>
      </c>
    </row>
    <row r="3" spans="1:8" ht="24.95" customHeight="1" x14ac:dyDescent="0.2">
      <c r="A3" s="17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8"/>
    </row>
    <row r="4" spans="1:8" x14ac:dyDescent="0.2">
      <c r="A4" s="23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32276114.469999999</v>
      </c>
      <c r="C5" s="8">
        <f>SUM(C6:C12)</f>
        <v>954600.07000000007</v>
      </c>
      <c r="D5" s="8">
        <f>B5+C5</f>
        <v>33230714.539999999</v>
      </c>
      <c r="E5" s="8">
        <f>SUM(E6:E12)</f>
        <v>20649476.399999999</v>
      </c>
      <c r="F5" s="8">
        <f>SUM(F6:F12)</f>
        <v>17311014.050000001</v>
      </c>
      <c r="G5" s="8">
        <f>D5-E5</f>
        <v>12581238.140000001</v>
      </c>
    </row>
    <row r="6" spans="1:8" x14ac:dyDescent="0.2">
      <c r="A6" s="14" t="s">
        <v>20</v>
      </c>
      <c r="B6" s="5">
        <v>20863987.120000001</v>
      </c>
      <c r="C6" s="5">
        <v>171894.71</v>
      </c>
      <c r="D6" s="5">
        <f t="shared" ref="D6:D69" si="0">B6+C6</f>
        <v>21035881.830000002</v>
      </c>
      <c r="E6" s="5">
        <v>14047115.66</v>
      </c>
      <c r="F6" s="5">
        <v>11802733.27</v>
      </c>
      <c r="G6" s="5">
        <f t="shared" ref="G6:G69" si="1">D6-E6</f>
        <v>6988766.1700000018</v>
      </c>
      <c r="H6" s="6">
        <v>1100</v>
      </c>
    </row>
    <row r="7" spans="1:8" x14ac:dyDescent="0.2">
      <c r="A7" s="14" t="s">
        <v>21</v>
      </c>
      <c r="B7" s="5">
        <v>0</v>
      </c>
      <c r="C7" s="5">
        <v>77967.12</v>
      </c>
      <c r="D7" s="5">
        <f t="shared" si="0"/>
        <v>77967.12</v>
      </c>
      <c r="E7" s="5">
        <v>66836</v>
      </c>
      <c r="F7" s="5">
        <v>49896</v>
      </c>
      <c r="G7" s="5">
        <f t="shared" si="1"/>
        <v>11131.119999999995</v>
      </c>
      <c r="H7" s="6">
        <v>1200</v>
      </c>
    </row>
    <row r="8" spans="1:8" x14ac:dyDescent="0.2">
      <c r="A8" s="14" t="s">
        <v>22</v>
      </c>
      <c r="B8" s="5">
        <v>2694825.52</v>
      </c>
      <c r="C8" s="5">
        <v>302535.36</v>
      </c>
      <c r="D8" s="5">
        <f t="shared" si="0"/>
        <v>2997360.88</v>
      </c>
      <c r="E8" s="5">
        <v>505314.09</v>
      </c>
      <c r="F8" s="5">
        <v>181140.3</v>
      </c>
      <c r="G8" s="5">
        <f t="shared" si="1"/>
        <v>2492046.79</v>
      </c>
      <c r="H8" s="6">
        <v>1300</v>
      </c>
    </row>
    <row r="9" spans="1:8" x14ac:dyDescent="0.2">
      <c r="A9" s="14" t="s">
        <v>1</v>
      </c>
      <c r="B9" s="5">
        <v>4651878.4000000004</v>
      </c>
      <c r="C9" s="5">
        <v>340609.34</v>
      </c>
      <c r="D9" s="5">
        <f t="shared" si="0"/>
        <v>4992487.74</v>
      </c>
      <c r="E9" s="5">
        <v>3350081.77</v>
      </c>
      <c r="F9" s="5">
        <v>2814622.25</v>
      </c>
      <c r="G9" s="5">
        <f t="shared" si="1"/>
        <v>1642405.9700000002</v>
      </c>
      <c r="H9" s="6">
        <v>1400</v>
      </c>
    </row>
    <row r="10" spans="1:8" x14ac:dyDescent="0.2">
      <c r="A10" s="14" t="s">
        <v>23</v>
      </c>
      <c r="B10" s="5">
        <v>4057423.43</v>
      </c>
      <c r="C10" s="5">
        <v>61593.54</v>
      </c>
      <c r="D10" s="5">
        <f t="shared" si="0"/>
        <v>4119016.97</v>
      </c>
      <c r="E10" s="5">
        <v>2672128.88</v>
      </c>
      <c r="F10" s="5">
        <v>2454622.23</v>
      </c>
      <c r="G10" s="5">
        <f t="shared" si="1"/>
        <v>1446888.0900000003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8000</v>
      </c>
      <c r="C12" s="5">
        <v>0</v>
      </c>
      <c r="D12" s="5">
        <f t="shared" si="0"/>
        <v>8000</v>
      </c>
      <c r="E12" s="5">
        <v>8000</v>
      </c>
      <c r="F12" s="5">
        <v>8000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13265553.51</v>
      </c>
      <c r="C13" s="9">
        <f>SUM(C14:C22)</f>
        <v>644827.48</v>
      </c>
      <c r="D13" s="9">
        <f t="shared" si="0"/>
        <v>13910380.99</v>
      </c>
      <c r="E13" s="9">
        <f>SUM(E14:E22)</f>
        <v>9628932.7300000004</v>
      </c>
      <c r="F13" s="9">
        <f>SUM(F14:F22)</f>
        <v>9444966.7300000004</v>
      </c>
      <c r="G13" s="9">
        <f t="shared" si="1"/>
        <v>4281448.26</v>
      </c>
      <c r="H13" s="13">
        <v>0</v>
      </c>
    </row>
    <row r="14" spans="1:8" x14ac:dyDescent="0.2">
      <c r="A14" s="14" t="s">
        <v>25</v>
      </c>
      <c r="B14" s="5">
        <v>751288.63</v>
      </c>
      <c r="C14" s="5">
        <v>-92404.31</v>
      </c>
      <c r="D14" s="5">
        <f t="shared" si="0"/>
        <v>658884.32000000007</v>
      </c>
      <c r="E14" s="5">
        <v>440270.49</v>
      </c>
      <c r="F14" s="5">
        <v>437803.77</v>
      </c>
      <c r="G14" s="5">
        <f t="shared" si="1"/>
        <v>218613.83000000007</v>
      </c>
      <c r="H14" s="6">
        <v>2100</v>
      </c>
    </row>
    <row r="15" spans="1:8" x14ac:dyDescent="0.2">
      <c r="A15" s="14" t="s">
        <v>26</v>
      </c>
      <c r="B15" s="5">
        <v>543.38</v>
      </c>
      <c r="C15" s="5">
        <v>31000</v>
      </c>
      <c r="D15" s="5">
        <f t="shared" si="0"/>
        <v>31543.38</v>
      </c>
      <c r="E15" s="5">
        <v>25052.93</v>
      </c>
      <c r="F15" s="5">
        <v>25052.93</v>
      </c>
      <c r="G15" s="5">
        <f t="shared" si="1"/>
        <v>6490.4500000000007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4210535</v>
      </c>
      <c r="C17" s="5">
        <v>406000</v>
      </c>
      <c r="D17" s="5">
        <f t="shared" si="0"/>
        <v>4616535</v>
      </c>
      <c r="E17" s="5">
        <v>3329869.94</v>
      </c>
      <c r="F17" s="5">
        <v>3251914.91</v>
      </c>
      <c r="G17" s="5">
        <f t="shared" si="1"/>
        <v>1286665.06</v>
      </c>
      <c r="H17" s="6">
        <v>2400</v>
      </c>
    </row>
    <row r="18" spans="1:8" x14ac:dyDescent="0.2">
      <c r="A18" s="14" t="s">
        <v>29</v>
      </c>
      <c r="B18" s="5">
        <v>3195780</v>
      </c>
      <c r="C18" s="5">
        <v>-321900</v>
      </c>
      <c r="D18" s="5">
        <f t="shared" si="0"/>
        <v>2873880</v>
      </c>
      <c r="E18" s="5">
        <v>2288323.21</v>
      </c>
      <c r="F18" s="5">
        <v>2277901.5</v>
      </c>
      <c r="G18" s="5">
        <f t="shared" si="1"/>
        <v>585556.79</v>
      </c>
      <c r="H18" s="6">
        <v>2500</v>
      </c>
    </row>
    <row r="19" spans="1:8" x14ac:dyDescent="0.2">
      <c r="A19" s="14" t="s">
        <v>30</v>
      </c>
      <c r="B19" s="5">
        <v>2538960</v>
      </c>
      <c r="C19" s="5">
        <v>-2535.6799999999998</v>
      </c>
      <c r="D19" s="5">
        <f t="shared" si="0"/>
        <v>2536424.3199999998</v>
      </c>
      <c r="E19" s="5">
        <v>1477978.93</v>
      </c>
      <c r="F19" s="5">
        <v>1421849.6000000001</v>
      </c>
      <c r="G19" s="5">
        <f t="shared" si="1"/>
        <v>1058445.3899999999</v>
      </c>
      <c r="H19" s="6">
        <v>2600</v>
      </c>
    </row>
    <row r="20" spans="1:8" x14ac:dyDescent="0.2">
      <c r="A20" s="14" t="s">
        <v>31</v>
      </c>
      <c r="B20" s="5">
        <v>641305.25</v>
      </c>
      <c r="C20" s="5">
        <v>-10708.52</v>
      </c>
      <c r="D20" s="5">
        <f t="shared" si="0"/>
        <v>630596.73</v>
      </c>
      <c r="E20" s="5">
        <v>397644.34</v>
      </c>
      <c r="F20" s="5">
        <v>397644.34</v>
      </c>
      <c r="G20" s="5">
        <f t="shared" si="1"/>
        <v>232952.38999999996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1927141.25</v>
      </c>
      <c r="C22" s="5">
        <v>635375.99</v>
      </c>
      <c r="D22" s="5">
        <f t="shared" si="0"/>
        <v>2562517.2400000002</v>
      </c>
      <c r="E22" s="5">
        <v>1669792.89</v>
      </c>
      <c r="F22" s="5">
        <v>1632799.68</v>
      </c>
      <c r="G22" s="5">
        <f t="shared" si="1"/>
        <v>892724.35000000033</v>
      </c>
      <c r="H22" s="6">
        <v>2900</v>
      </c>
    </row>
    <row r="23" spans="1:8" x14ac:dyDescent="0.2">
      <c r="A23" s="12" t="s">
        <v>17</v>
      </c>
      <c r="B23" s="9">
        <f>SUM(B24:B32)</f>
        <v>37307646.799999997</v>
      </c>
      <c r="C23" s="9">
        <f>SUM(C24:C32)</f>
        <v>1196086.77</v>
      </c>
      <c r="D23" s="9">
        <f t="shared" si="0"/>
        <v>38503733.57</v>
      </c>
      <c r="E23" s="9">
        <f>SUM(E24:E32)</f>
        <v>27743424.649999999</v>
      </c>
      <c r="F23" s="9">
        <f>SUM(F24:F32)</f>
        <v>26246083.32</v>
      </c>
      <c r="G23" s="9">
        <f t="shared" si="1"/>
        <v>10760308.920000002</v>
      </c>
      <c r="H23" s="13">
        <v>0</v>
      </c>
    </row>
    <row r="24" spans="1:8" x14ac:dyDescent="0.2">
      <c r="A24" s="14" t="s">
        <v>34</v>
      </c>
      <c r="B24" s="5">
        <v>12007744.25</v>
      </c>
      <c r="C24" s="5">
        <v>31445.200000000001</v>
      </c>
      <c r="D24" s="5">
        <f t="shared" si="0"/>
        <v>12039189.449999999</v>
      </c>
      <c r="E24" s="5">
        <v>10037238.51</v>
      </c>
      <c r="F24" s="5">
        <v>9744660.5099999998</v>
      </c>
      <c r="G24" s="5">
        <f t="shared" si="1"/>
        <v>2001950.9399999995</v>
      </c>
      <c r="H24" s="6">
        <v>3100</v>
      </c>
    </row>
    <row r="25" spans="1:8" x14ac:dyDescent="0.2">
      <c r="A25" s="14" t="s">
        <v>35</v>
      </c>
      <c r="B25" s="5">
        <v>198170</v>
      </c>
      <c r="C25" s="5">
        <v>30994.22</v>
      </c>
      <c r="D25" s="5">
        <f t="shared" si="0"/>
        <v>229164.22</v>
      </c>
      <c r="E25" s="5">
        <v>116441.19</v>
      </c>
      <c r="F25" s="5">
        <v>105032.96000000001</v>
      </c>
      <c r="G25" s="5">
        <f t="shared" si="1"/>
        <v>112723.03</v>
      </c>
      <c r="H25" s="6">
        <v>3200</v>
      </c>
    </row>
    <row r="26" spans="1:8" x14ac:dyDescent="0.2">
      <c r="A26" s="14" t="s">
        <v>36</v>
      </c>
      <c r="B26" s="5">
        <v>2757844.38</v>
      </c>
      <c r="C26" s="5">
        <v>827902.79</v>
      </c>
      <c r="D26" s="5">
        <f t="shared" si="0"/>
        <v>3585747.17</v>
      </c>
      <c r="E26" s="5">
        <v>2013497.08</v>
      </c>
      <c r="F26" s="5">
        <v>2004337.61</v>
      </c>
      <c r="G26" s="5">
        <f t="shared" si="1"/>
        <v>1572250.0899999999</v>
      </c>
      <c r="H26" s="6">
        <v>3300</v>
      </c>
    </row>
    <row r="27" spans="1:8" x14ac:dyDescent="0.2">
      <c r="A27" s="14" t="s">
        <v>37</v>
      </c>
      <c r="B27" s="5">
        <v>872249.5</v>
      </c>
      <c r="C27" s="5">
        <v>22393.99</v>
      </c>
      <c r="D27" s="5">
        <f t="shared" si="0"/>
        <v>894643.49</v>
      </c>
      <c r="E27" s="5">
        <v>621646.24</v>
      </c>
      <c r="F27" s="5">
        <v>593838.77</v>
      </c>
      <c r="G27" s="5">
        <f t="shared" si="1"/>
        <v>272997.25</v>
      </c>
      <c r="H27" s="6">
        <v>3400</v>
      </c>
    </row>
    <row r="28" spans="1:8" x14ac:dyDescent="0.2">
      <c r="A28" s="14" t="s">
        <v>38</v>
      </c>
      <c r="B28" s="5">
        <v>3313552</v>
      </c>
      <c r="C28" s="5">
        <v>-82408.100000000006</v>
      </c>
      <c r="D28" s="5">
        <f t="shared" si="0"/>
        <v>3231143.9</v>
      </c>
      <c r="E28" s="5">
        <v>1513116.68</v>
      </c>
      <c r="F28" s="5">
        <v>1377619.81</v>
      </c>
      <c r="G28" s="5">
        <f t="shared" si="1"/>
        <v>1718027.22</v>
      </c>
      <c r="H28" s="6">
        <v>3500</v>
      </c>
    </row>
    <row r="29" spans="1:8" x14ac:dyDescent="0.2">
      <c r="A29" s="14" t="s">
        <v>39</v>
      </c>
      <c r="B29" s="5">
        <v>534427.75</v>
      </c>
      <c r="C29" s="5">
        <v>-147413.54</v>
      </c>
      <c r="D29" s="5">
        <f t="shared" si="0"/>
        <v>387014.20999999996</v>
      </c>
      <c r="E29" s="5">
        <v>275491.84000000003</v>
      </c>
      <c r="F29" s="5">
        <v>275491.84000000003</v>
      </c>
      <c r="G29" s="5">
        <f t="shared" si="1"/>
        <v>111522.36999999994</v>
      </c>
      <c r="H29" s="6">
        <v>3600</v>
      </c>
    </row>
    <row r="30" spans="1:8" x14ac:dyDescent="0.2">
      <c r="A30" s="14" t="s">
        <v>40</v>
      </c>
      <c r="B30" s="5">
        <v>41406.25</v>
      </c>
      <c r="C30" s="5">
        <v>245151.33</v>
      </c>
      <c r="D30" s="5">
        <f t="shared" si="0"/>
        <v>286557.57999999996</v>
      </c>
      <c r="E30" s="5">
        <v>280841.69</v>
      </c>
      <c r="F30" s="5">
        <v>266223.58</v>
      </c>
      <c r="G30" s="5">
        <f t="shared" si="1"/>
        <v>5715.8899999999558</v>
      </c>
      <c r="H30" s="6">
        <v>3700</v>
      </c>
    </row>
    <row r="31" spans="1:8" x14ac:dyDescent="0.2">
      <c r="A31" s="14" t="s">
        <v>41</v>
      </c>
      <c r="B31" s="5">
        <v>271976.96000000002</v>
      </c>
      <c r="C31" s="5">
        <v>254500</v>
      </c>
      <c r="D31" s="5">
        <f t="shared" si="0"/>
        <v>526476.96</v>
      </c>
      <c r="E31" s="5">
        <v>420901.48</v>
      </c>
      <c r="F31" s="5">
        <v>408487.12</v>
      </c>
      <c r="G31" s="5">
        <f t="shared" si="1"/>
        <v>105575.47999999998</v>
      </c>
      <c r="H31" s="6">
        <v>3800</v>
      </c>
    </row>
    <row r="32" spans="1:8" x14ac:dyDescent="0.2">
      <c r="A32" s="14" t="s">
        <v>0</v>
      </c>
      <c r="B32" s="5">
        <v>17310275.710000001</v>
      </c>
      <c r="C32" s="5">
        <v>13520.88</v>
      </c>
      <c r="D32" s="5">
        <f t="shared" si="0"/>
        <v>17323796.59</v>
      </c>
      <c r="E32" s="5">
        <v>12464249.939999999</v>
      </c>
      <c r="F32" s="5">
        <v>11470391.119999999</v>
      </c>
      <c r="G32" s="5">
        <f t="shared" si="1"/>
        <v>4859546.6500000004</v>
      </c>
      <c r="H32" s="6">
        <v>3900</v>
      </c>
    </row>
    <row r="33" spans="1:8" x14ac:dyDescent="0.2">
      <c r="A33" s="12" t="s">
        <v>80</v>
      </c>
      <c r="B33" s="9">
        <f>SUM(B34:B42)</f>
        <v>158954.25</v>
      </c>
      <c r="C33" s="9">
        <f>SUM(C34:C42)</f>
        <v>12661.029999999999</v>
      </c>
      <c r="D33" s="9">
        <f t="shared" si="0"/>
        <v>171615.28</v>
      </c>
      <c r="E33" s="9">
        <f>SUM(E34:E42)</f>
        <v>105843.64</v>
      </c>
      <c r="F33" s="9">
        <f>SUM(F34:F42)</f>
        <v>105843.64</v>
      </c>
      <c r="G33" s="9">
        <f t="shared" si="1"/>
        <v>65771.64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105567</v>
      </c>
      <c r="C37" s="5">
        <v>-29838.97</v>
      </c>
      <c r="D37" s="5">
        <f t="shared" si="0"/>
        <v>75728.03</v>
      </c>
      <c r="E37" s="5">
        <v>40500</v>
      </c>
      <c r="F37" s="5">
        <v>40500</v>
      </c>
      <c r="G37" s="5">
        <f t="shared" si="1"/>
        <v>35228.03</v>
      </c>
      <c r="H37" s="6">
        <v>4400</v>
      </c>
    </row>
    <row r="38" spans="1:8" x14ac:dyDescent="0.2">
      <c r="A38" s="14" t="s">
        <v>7</v>
      </c>
      <c r="B38" s="5">
        <v>53387.25</v>
      </c>
      <c r="C38" s="5">
        <v>42500</v>
      </c>
      <c r="D38" s="5">
        <f t="shared" si="0"/>
        <v>95887.25</v>
      </c>
      <c r="E38" s="5">
        <v>65343.64</v>
      </c>
      <c r="F38" s="5">
        <v>65343.64</v>
      </c>
      <c r="G38" s="5">
        <f t="shared" si="1"/>
        <v>30543.61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2837800</v>
      </c>
      <c r="C43" s="9">
        <f>SUM(C44:C52)</f>
        <v>3728711.59</v>
      </c>
      <c r="D43" s="9">
        <f t="shared" si="0"/>
        <v>6566511.5899999999</v>
      </c>
      <c r="E43" s="9">
        <f>SUM(E44:E52)</f>
        <v>3610757.8</v>
      </c>
      <c r="F43" s="9">
        <f>SUM(F44:F52)</f>
        <v>3577157.8</v>
      </c>
      <c r="G43" s="9">
        <f t="shared" si="1"/>
        <v>2955753.79</v>
      </c>
      <c r="H43" s="13">
        <v>0</v>
      </c>
    </row>
    <row r="44" spans="1:8" x14ac:dyDescent="0.2">
      <c r="A44" s="4" t="s">
        <v>49</v>
      </c>
      <c r="B44" s="5">
        <v>340000</v>
      </c>
      <c r="C44" s="5">
        <v>1674843.56</v>
      </c>
      <c r="D44" s="5">
        <f t="shared" si="0"/>
        <v>2014843.56</v>
      </c>
      <c r="E44" s="5">
        <v>302540.48</v>
      </c>
      <c r="F44" s="5">
        <v>302540.48</v>
      </c>
      <c r="G44" s="5">
        <f t="shared" si="1"/>
        <v>1712303.08</v>
      </c>
      <c r="H44" s="6">
        <v>5100</v>
      </c>
    </row>
    <row r="45" spans="1:8" x14ac:dyDescent="0.2">
      <c r="A45" s="14" t="s">
        <v>50</v>
      </c>
      <c r="B45" s="5">
        <v>7000</v>
      </c>
      <c r="C45" s="5">
        <v>18152.509999999998</v>
      </c>
      <c r="D45" s="5">
        <f t="shared" si="0"/>
        <v>25152.51</v>
      </c>
      <c r="E45" s="5">
        <v>18152.509999999998</v>
      </c>
      <c r="F45" s="5">
        <v>18152.509999999998</v>
      </c>
      <c r="G45" s="5">
        <f t="shared" si="1"/>
        <v>7000</v>
      </c>
      <c r="H45" s="6">
        <v>5200</v>
      </c>
    </row>
    <row r="46" spans="1:8" x14ac:dyDescent="0.2">
      <c r="A46" s="14" t="s">
        <v>51</v>
      </c>
      <c r="B46" s="5">
        <v>20800</v>
      </c>
      <c r="C46" s="5">
        <v>12900</v>
      </c>
      <c r="D46" s="5">
        <f t="shared" si="0"/>
        <v>33700</v>
      </c>
      <c r="E46" s="5">
        <v>33600</v>
      </c>
      <c r="F46" s="5">
        <v>0</v>
      </c>
      <c r="G46" s="5">
        <f t="shared" si="1"/>
        <v>100</v>
      </c>
      <c r="H46" s="6">
        <v>5300</v>
      </c>
    </row>
    <row r="47" spans="1:8" x14ac:dyDescent="0.2">
      <c r="A47" s="14" t="s">
        <v>52</v>
      </c>
      <c r="B47" s="5">
        <v>690000</v>
      </c>
      <c r="C47" s="5">
        <v>1335965.6000000001</v>
      </c>
      <c r="D47" s="5">
        <f t="shared" si="0"/>
        <v>2025965.6</v>
      </c>
      <c r="E47" s="5">
        <v>1790862.07</v>
      </c>
      <c r="F47" s="5">
        <v>1790862.07</v>
      </c>
      <c r="G47" s="5">
        <f t="shared" si="1"/>
        <v>235103.53000000003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1160000</v>
      </c>
      <c r="C49" s="5">
        <v>358000</v>
      </c>
      <c r="D49" s="5">
        <f t="shared" si="0"/>
        <v>1518000</v>
      </c>
      <c r="E49" s="5">
        <v>1413184.9</v>
      </c>
      <c r="F49" s="5">
        <v>1413184.9</v>
      </c>
      <c r="G49" s="5">
        <f t="shared" si="1"/>
        <v>104815.10000000009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580000</v>
      </c>
      <c r="C51" s="5">
        <v>0</v>
      </c>
      <c r="D51" s="5">
        <f t="shared" si="0"/>
        <v>580000</v>
      </c>
      <c r="E51" s="5">
        <v>0</v>
      </c>
      <c r="F51" s="5">
        <v>0</v>
      </c>
      <c r="G51" s="5">
        <f t="shared" si="1"/>
        <v>580000</v>
      </c>
      <c r="H51" s="6">
        <v>5800</v>
      </c>
    </row>
    <row r="52" spans="1:8" x14ac:dyDescent="0.2">
      <c r="A52" s="14" t="s">
        <v>57</v>
      </c>
      <c r="B52" s="5">
        <v>40000</v>
      </c>
      <c r="C52" s="5">
        <v>328849.91999999998</v>
      </c>
      <c r="D52" s="5">
        <f t="shared" si="0"/>
        <v>368849.91999999998</v>
      </c>
      <c r="E52" s="5">
        <v>52417.84</v>
      </c>
      <c r="F52" s="5">
        <v>52417.84</v>
      </c>
      <c r="G52" s="5">
        <f t="shared" si="1"/>
        <v>316432.07999999996</v>
      </c>
      <c r="H52" s="6">
        <v>5900</v>
      </c>
    </row>
    <row r="53" spans="1:8" x14ac:dyDescent="0.2">
      <c r="A53" s="12" t="s">
        <v>18</v>
      </c>
      <c r="B53" s="9">
        <f>SUM(B54:B56)</f>
        <v>12337430.699999999</v>
      </c>
      <c r="C53" s="9">
        <f>SUM(C54:C56)</f>
        <v>62152332.870000005</v>
      </c>
      <c r="D53" s="9">
        <f t="shared" si="0"/>
        <v>74489763.570000008</v>
      </c>
      <c r="E53" s="9">
        <f>SUM(E54:E56)</f>
        <v>38348987.82</v>
      </c>
      <c r="F53" s="9">
        <f>SUM(F54:F56)</f>
        <v>34606559.520000003</v>
      </c>
      <c r="G53" s="9">
        <f t="shared" si="1"/>
        <v>36140775.750000007</v>
      </c>
      <c r="H53" s="13">
        <v>0</v>
      </c>
    </row>
    <row r="54" spans="1:8" x14ac:dyDescent="0.2">
      <c r="A54" s="14" t="s">
        <v>58</v>
      </c>
      <c r="B54" s="5">
        <v>7337430.7000000002</v>
      </c>
      <c r="C54" s="5">
        <v>52742688.880000003</v>
      </c>
      <c r="D54" s="5">
        <f t="shared" si="0"/>
        <v>60080119.580000006</v>
      </c>
      <c r="E54" s="5">
        <v>35176785.890000001</v>
      </c>
      <c r="F54" s="5">
        <v>31434357.59</v>
      </c>
      <c r="G54" s="5">
        <f t="shared" si="1"/>
        <v>24903333.690000005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5000000</v>
      </c>
      <c r="C56" s="5">
        <v>9409643.9900000002</v>
      </c>
      <c r="D56" s="5">
        <f t="shared" si="0"/>
        <v>14409643.99</v>
      </c>
      <c r="E56" s="5">
        <v>3172201.93</v>
      </c>
      <c r="F56" s="5">
        <v>3172201.93</v>
      </c>
      <c r="G56" s="5">
        <f t="shared" si="1"/>
        <v>11237442.060000001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59039.35</v>
      </c>
      <c r="D65" s="9">
        <f t="shared" si="0"/>
        <v>59039.35</v>
      </c>
      <c r="E65" s="9">
        <f>SUM(E66:E68)</f>
        <v>56307.94</v>
      </c>
      <c r="F65" s="9">
        <f>SUM(F66:F68)</f>
        <v>56307.94</v>
      </c>
      <c r="G65" s="9">
        <f t="shared" si="1"/>
        <v>2731.4099999999962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59039.35</v>
      </c>
      <c r="D68" s="5">
        <f t="shared" si="0"/>
        <v>59039.35</v>
      </c>
      <c r="E68" s="5">
        <v>56307.94</v>
      </c>
      <c r="F68" s="5">
        <v>56307.94</v>
      </c>
      <c r="G68" s="5">
        <f t="shared" si="1"/>
        <v>2731.4099999999962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98183499.730000004</v>
      </c>
      <c r="C77" s="11">
        <f t="shared" si="4"/>
        <v>68748259.159999996</v>
      </c>
      <c r="D77" s="11">
        <f t="shared" si="4"/>
        <v>166931758.89000002</v>
      </c>
      <c r="E77" s="11">
        <f t="shared" si="4"/>
        <v>100143730.97999999</v>
      </c>
      <c r="F77" s="11">
        <f t="shared" si="4"/>
        <v>91347933</v>
      </c>
      <c r="G77" s="11">
        <f t="shared" si="4"/>
        <v>66788027.910000004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  <row r="83" spans="1:3" x14ac:dyDescent="0.2">
      <c r="A83" s="18" t="s">
        <v>85</v>
      </c>
      <c r="B83"/>
      <c r="C83" s="19"/>
    </row>
    <row r="84" spans="1:3" x14ac:dyDescent="0.2">
      <c r="A84" s="20" t="s">
        <v>86</v>
      </c>
      <c r="B84" s="21"/>
      <c r="C84" s="19"/>
    </row>
    <row r="85" spans="1:3" x14ac:dyDescent="0.2">
      <c r="A85" s="20" t="s">
        <v>87</v>
      </c>
      <c r="B85"/>
      <c r="C85" s="19"/>
    </row>
    <row r="86" spans="1:3" x14ac:dyDescent="0.2">
      <c r="A86" s="20" t="s">
        <v>88</v>
      </c>
      <c r="B86" s="18"/>
      <c r="C86" s="19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11811023622047245" top="0.55118110236220474" bottom="0.35433070866141736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2023-10-26T16:37:04Z</cp:lastPrinted>
  <dcterms:created xsi:type="dcterms:W3CDTF">2014-02-10T03:37:14Z</dcterms:created>
  <dcterms:modified xsi:type="dcterms:W3CDTF">2023-11-13T18:27:39Z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